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Město Kaplice\"/>
    </mc:Choice>
  </mc:AlternateContent>
  <xr:revisionPtr revIDLastSave="0" documentId="8_{D9C2AE41-FDDF-4F24-AAA4-01B1CBF9AA7A}" xr6:coauthVersionLast="47" xr6:coauthVersionMax="47" xr10:uidLastSave="{00000000-0000-0000-0000-000000000000}"/>
  <bookViews>
    <workbookView xWindow="-120" yWindow="-120" windowWidth="29040" windowHeight="15840" xr2:uid="{FD2D6539-4582-42FE-89A1-5CBFD4785E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39" i="1"/>
  <c r="F37" i="1"/>
  <c r="F18" i="1"/>
  <c r="E18" i="1"/>
  <c r="D18" i="1"/>
  <c r="F10" i="1"/>
  <c r="E10" i="1"/>
  <c r="D10" i="1"/>
</calcChain>
</file>

<file path=xl/sharedStrings.xml><?xml version="1.0" encoding="utf-8"?>
<sst xmlns="http://schemas.openxmlformats.org/spreadsheetml/2006/main" count="86" uniqueCount="67">
  <si>
    <t>Subjekt:</t>
  </si>
  <si>
    <t>Mateřská škola Kaplice, Nové Domovy 221</t>
  </si>
  <si>
    <t>Adresa:</t>
  </si>
  <si>
    <t>Nové Domovy 221, 382 41 Kaplice</t>
  </si>
  <si>
    <t>IČ:</t>
  </si>
  <si>
    <t>606 30 108</t>
  </si>
  <si>
    <t>Návrh rozpočtu na rok 2023</t>
  </si>
  <si>
    <t>( v Kč )</t>
  </si>
  <si>
    <t>Položky hrazené z příspěvku od zřizovatele a vlastní činnosti</t>
  </si>
  <si>
    <t>SÚ</t>
  </si>
  <si>
    <t>Název</t>
  </si>
  <si>
    <t>Rozpočet 2021</t>
  </si>
  <si>
    <t>Poslední upravený rozpočet 2022</t>
  </si>
  <si>
    <t>Návrh 2023</t>
  </si>
  <si>
    <t>Výnosy</t>
  </si>
  <si>
    <t>Výnosy z prodeje služeb</t>
  </si>
  <si>
    <t>Jiné výnosy z vlastních výkonů – školné</t>
  </si>
  <si>
    <t>648</t>
  </si>
  <si>
    <t>Čerpání rezervního fondu</t>
  </si>
  <si>
    <t>649</t>
  </si>
  <si>
    <t>Ostatní výnosy z činnosti</t>
  </si>
  <si>
    <t>662</t>
  </si>
  <si>
    <t>Úroky</t>
  </si>
  <si>
    <t>672</t>
  </si>
  <si>
    <t>Příspěvek od zřizovatele na neinvestiční výdaje</t>
  </si>
  <si>
    <t>Příspěvek od zřizovatele na zájmovou činnost</t>
  </si>
  <si>
    <t xml:space="preserve">Náklady </t>
  </si>
  <si>
    <t>501</t>
  </si>
  <si>
    <t>Spotřeba materiálu</t>
  </si>
  <si>
    <t>502</t>
  </si>
  <si>
    <t>Spotřeba energie</t>
  </si>
  <si>
    <t>503</t>
  </si>
  <si>
    <t>Spotřeba jiných neskladovatelných dodávek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</si>
  <si>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</si>
  <si>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</si>
  <si>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</si>
  <si>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</si>
  <si>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</si>
  <si>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</si>
  <si>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</si>
  <si>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</si>
  <si>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</si>
  <si>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</si>
  <si>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</si>
  <si>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</si>
  <si>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</si>
  <si>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</si>
  <si>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528</t>
  </si>
  <si>
    <t>Jiné sociální náklady</t>
  </si>
  <si>
    <t>538</t>
  </si>
  <si>
    <t>Jiné daně a poplatky</t>
  </si>
  <si>
    <t>549</t>
  </si>
  <si>
    <t>Ostatní náklady z činnosti</t>
  </si>
  <si>
    <t>551</t>
  </si>
  <si>
    <t>Odpisy dlouhodobého majetku</t>
  </si>
  <si>
    <t>558</t>
  </si>
  <si>
    <t>Náklady z drobného dlouhodobého majetku</t>
  </si>
  <si>
    <t>Položky hrazené z transferu MŠMT na přímé vzdělávání</t>
  </si>
  <si>
    <t>Návrh 2022</t>
  </si>
  <si>
    <t>Aktuální předpoklad 2022</t>
  </si>
  <si>
    <t>Transfer MŠMT na přímé vzdělávání</t>
  </si>
  <si>
    <t>Výnosy celkem</t>
  </si>
  <si>
    <t>Náklady celkem</t>
  </si>
  <si>
    <t>Hospodářský výsledek</t>
  </si>
  <si>
    <t xml:space="preserve">V Kaplici dne   </t>
  </si>
  <si>
    <t>zpracoval:</t>
  </si>
  <si>
    <t>Jana Bartyzalová, Eva Perausová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</si>
</sst>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left" indent="1"/>
    </xf>
    <xf numFmtId="3" fontId="2" fillId="2" borderId="4" xfId="0" applyNumberFormat="1" applyFont="1" applyFill="1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indent="1"/>
      <protection locked="0"/>
    </xf>
    <xf numFmtId="3" fontId="0" fillId="0" borderId="4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indent="1"/>
      <protection locked="0"/>
    </xf>
    <xf numFmtId="3" fontId="0" fillId="0" borderId="5" xfId="0" applyNumberForma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indent="1"/>
      <protection locked="0"/>
    </xf>
    <xf numFmtId="3" fontId="0" fillId="0" borderId="6" xfId="0" applyNumberFormat="1" applyBorder="1" applyProtection="1">
      <protection locked="0"/>
    </xf>
    <xf numFmtId="0" fontId="2" fillId="3" borderId="1" xfId="0" applyFont="1" applyFill="1" applyBorder="1" applyAlignment="1">
      <alignment horizontal="left" indent="1"/>
    </xf>
    <xf numFmtId="3" fontId="2" fillId="3" borderId="1" xfId="0" applyNumberFormat="1" applyFont="1" applyFill="1" applyBorder="1"/>
    <xf numFmtId="0" fontId="2" fillId="2" borderId="1" xfId="0" applyFont="1" applyFill="1" applyBorder="1" applyAlignment="1">
      <alignment horizontal="left" indent="1"/>
    </xf>
    <xf numFmtId="3" fontId="2" fillId="2" borderId="1" xfId="0" applyNumberFormat="1" applyFont="1" applyFill="1" applyBorder="1"/>
    <xf numFmtId="3" fontId="0" fillId="0" borderId="7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0" fontId="2" fillId="4" borderId="1" xfId="0" applyFont="1" applyFill="1" applyBorder="1" applyAlignment="1">
      <alignment horizontal="left" indent="1"/>
    </xf>
    <xf numFmtId="164" fontId="2" fillId="4" borderId="1" xfId="0" applyNumberFormat="1" applyFont="1" applyFill="1" applyBorder="1"/>
    <xf numFmtId="14" fontId="0" fillId="0" borderId="0" xfId="0" applyNumberForma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BA60-3D01-4864-B51D-BC1A530FA112}">
  <dimension ref="A1:F52"/>
  <sheetViews>
    <sheetView tabSelected="1" workbookViewId="0">
      <selection activeCell="J10" sqref="J10:J12"/>
    </sheetView>
  </sheetViews>
  <sheetFormatPr defaultRowHeight="15" x14ac:dyDescent="0.25"/>
  <cols>
    <col min="2" max="2" width="31.5703125" customWidth="1"/>
    <col min="3" max="3" width="15.42578125" customWidth="1"/>
    <col min="4" max="4" width="14.7109375" customWidth="1"/>
    <col min="5" max="5" width="16" customWidth="1"/>
    <col min="6" max="6" width="18.140625" customWidth="1"/>
  </cols>
  <sheetData>
    <row r="1" spans="1:6" x14ac:dyDescent="0.25">
      <c r="A1" s="1" t="s">
        <v>0</v>
      </c>
      <c r="B1" s="1" t="s">
        <v>1</v>
      </c>
      <c r="C1" s="1"/>
      <c r="D1" s="1"/>
      <c r="E1" s="1"/>
      <c r="F1" s="1"/>
    </row>
    <row r="2" spans="1:6" x14ac:dyDescent="0.25">
      <c r="A2" s="1" t="s">
        <v>2</v>
      </c>
      <c r="B2" s="1" t="s">
        <v>3</v>
      </c>
      <c r="C2" s="1"/>
      <c r="D2" s="1"/>
      <c r="E2" s="1"/>
      <c r="F2" s="1"/>
    </row>
    <row r="3" spans="1:6" x14ac:dyDescent="0.25">
      <c r="A3" s="1" t="s">
        <v>4</v>
      </c>
      <c r="B3" s="2" t="s">
        <v>5</v>
      </c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3" t="s">
        <v>6</v>
      </c>
      <c r="B5" s="3"/>
      <c r="C5" s="3"/>
      <c r="D5" s="3"/>
      <c r="E5" s="3"/>
      <c r="F5" s="3"/>
    </row>
    <row r="6" spans="1:6" x14ac:dyDescent="0.25">
      <c r="A6" s="4" t="s">
        <v>7</v>
      </c>
      <c r="B6" s="4"/>
      <c r="C6" s="4"/>
      <c r="D6" s="4"/>
      <c r="E6" s="4"/>
      <c r="F6" s="4"/>
    </row>
    <row r="7" spans="1:6" x14ac:dyDescent="0.25">
      <c r="A7" s="5"/>
      <c r="B7" s="5"/>
      <c r="C7" s="5"/>
      <c r="D7" s="5"/>
      <c r="E7" s="1"/>
      <c r="F7" s="1"/>
    </row>
    <row r="8" spans="1:6" ht="15.75" thickBot="1" x14ac:dyDescent="0.3">
      <c r="A8" s="6" t="s">
        <v>8</v>
      </c>
      <c r="B8" s="6"/>
      <c r="C8" s="6"/>
      <c r="D8" s="6"/>
      <c r="E8" s="1"/>
      <c r="F8" s="1"/>
    </row>
    <row r="9" spans="1:6" ht="45" x14ac:dyDescent="0.25">
      <c r="A9" s="7" t="s">
        <v>9</v>
      </c>
      <c r="B9" s="7" t="s">
        <v>10</v>
      </c>
      <c r="C9" s="8" t="s">
        <v>11</v>
      </c>
      <c r="D9" s="8" t="s">
        <v>12</v>
      </c>
      <c r="E9" s="9" t="s">
        <v>59</v>
      </c>
      <c r="F9" s="10" t="s">
        <v>13</v>
      </c>
    </row>
    <row r="10" spans="1:6" x14ac:dyDescent="0.25">
      <c r="A10" s="11" t="s">
        <v>14</v>
      </c>
      <c r="B10" s="11"/>
      <c r="C10" s="12"/>
      <c r="D10" s="12">
        <f>SUM(D11:D17)</f>
        <v>2209000</v>
      </c>
      <c r="E10" s="12">
        <f>SUM(E11:E17)</f>
        <v>0</v>
      </c>
      <c r="F10" s="12">
        <f>F11+F12+F15+F13+F14+F16</f>
        <v>3030000</v>
      </c>
    </row>
    <row r="11" spans="1:6" x14ac:dyDescent="0.25">
      <c r="A11" s="13">
        <v>602</v>
      </c>
      <c r="B11" s="14" t="s">
        <v>15</v>
      </c>
      <c r="C11" s="15"/>
      <c r="D11" s="15">
        <v>3000</v>
      </c>
      <c r="E11" s="15"/>
      <c r="F11" s="15">
        <v>3000</v>
      </c>
    </row>
    <row r="12" spans="1:6" x14ac:dyDescent="0.25">
      <c r="A12" s="16">
        <v>609</v>
      </c>
      <c r="B12" s="17" t="s">
        <v>16</v>
      </c>
      <c r="C12" s="18"/>
      <c r="D12" s="18">
        <v>170000</v>
      </c>
      <c r="E12" s="18"/>
      <c r="F12" s="18">
        <v>195000</v>
      </c>
    </row>
    <row r="13" spans="1:6" x14ac:dyDescent="0.25">
      <c r="A13" s="16" t="s">
        <v>17</v>
      </c>
      <c r="B13" s="17" t="s">
        <v>18</v>
      </c>
      <c r="C13" s="18"/>
      <c r="D13" s="18">
        <v>0</v>
      </c>
      <c r="E13" s="18"/>
      <c r="F13" s="18">
        <v>0</v>
      </c>
    </row>
    <row r="14" spans="1:6" x14ac:dyDescent="0.25">
      <c r="A14" s="16" t="s">
        <v>19</v>
      </c>
      <c r="B14" s="17" t="s">
        <v>20</v>
      </c>
      <c r="C14" s="18"/>
      <c r="D14" s="18">
        <v>0</v>
      </c>
      <c r="E14" s="18"/>
      <c r="F14" s="18"/>
    </row>
    <row r="15" spans="1:6" x14ac:dyDescent="0.25">
      <c r="A15" s="16" t="s">
        <v>21</v>
      </c>
      <c r="B15" s="17" t="s">
        <v>22</v>
      </c>
      <c r="C15" s="18"/>
      <c r="D15" s="18">
        <v>2000</v>
      </c>
      <c r="E15" s="18"/>
      <c r="F15" s="18">
        <v>2000</v>
      </c>
    </row>
    <row r="16" spans="1:6" x14ac:dyDescent="0.25">
      <c r="A16" s="16" t="s">
        <v>23</v>
      </c>
      <c r="B16" s="17" t="s">
        <v>24</v>
      </c>
      <c r="C16" s="18"/>
      <c r="D16" s="18">
        <v>2034000</v>
      </c>
      <c r="E16" s="18"/>
      <c r="F16" s="18">
        <v>2830000</v>
      </c>
    </row>
    <row r="17" spans="1:6" x14ac:dyDescent="0.25">
      <c r="A17" s="19" t="s">
        <v>23</v>
      </c>
      <c r="B17" s="20" t="s">
        <v>25</v>
      </c>
      <c r="C17" s="21"/>
      <c r="D17" s="21">
        <v>0</v>
      </c>
      <c r="E17" s="21"/>
      <c r="F17" s="21"/>
    </row>
    <row r="18" spans="1:6" x14ac:dyDescent="0.25">
      <c r="A18" s="22" t="s">
        <v>26</v>
      </c>
      <c r="B18" s="22"/>
      <c r="C18" s="23"/>
      <c r="D18" s="23">
        <f>SUM(D19:D33)</f>
        <v>2209000</v>
      </c>
      <c r="E18" s="23">
        <f>SUM(E19:E33)</f>
        <v>0</v>
      </c>
      <c r="F18" s="23">
        <f>F19+F20+F22+F23+F25+F26+F28+F31+F32+F33</f>
        <v>2820000</v>
      </c>
    </row>
    <row r="19" spans="1:6" x14ac:dyDescent="0.25">
      <c r="A19" s="13" t="s">
        <v>27</v>
      </c>
      <c r="B19" s="14" t="s">
        <v>28</v>
      </c>
      <c r="C19" s="15"/>
      <c r="D19" s="15">
        <v>340000</v>
      </c>
      <c r="E19" s="15"/>
      <c r="F19" s="15">
        <v>383000</v>
      </c>
    </row>
    <row r="20" spans="1:6" x14ac:dyDescent="0.25">
      <c r="A20" s="16" t="s">
        <v>29</v>
      </c>
      <c r="B20" s="17" t="s">
        <v>30</v>
      </c>
      <c r="C20" s="18"/>
      <c r="D20" s="18">
        <v>1010000</v>
      </c>
      <c r="E20" s="18"/>
      <c r="F20" s="18">
        <v>1410000</v>
      </c>
    </row>
    <row r="21" spans="1:6" x14ac:dyDescent="0.25">
      <c r="A21" s="16" t="s">
        <v>31</v>
      </c>
      <c r="B21" s="17" t="s">
        <v>32</v>
      </c>
    </row>
    <row r="22" spans="1:6" x14ac:dyDescent="0.25">
      <c r="A22" s="16" t="s">
        <v>33</v>
      </c>
      <c r="B22" s="17" t="s">
        <v>34</v>
      </c>
      <c r="C22" s="18"/>
      <c r="D22" s="18">
        <v>120000</v>
      </c>
      <c r="E22" s="18"/>
      <c r="F22" s="18">
        <v>170000</v>
      </c>
    </row>
    <row r="23" spans="1:6" x14ac:dyDescent="0.25">
      <c r="A23" s="16" t="s">
        <v>35</v>
      </c>
      <c r="B23" s="17" t="s">
        <v>36</v>
      </c>
      <c r="C23" s="18"/>
      <c r="D23" s="18">
        <v>2000</v>
      </c>
      <c r="E23" s="18"/>
      <c r="F23" s="18">
        <v>2000</v>
      </c>
    </row>
    <row r="24" spans="1:6" x14ac:dyDescent="0.25">
      <c r="A24" s="16" t="s">
        <v>37</v>
      </c>
      <c r="B24" s="17" t="s">
        <v>38</v>
      </c>
    </row>
    <row r="25" spans="1:6" x14ac:dyDescent="0.25">
      <c r="A25" s="16" t="s">
        <v>39</v>
      </c>
      <c r="B25" s="17" t="s">
        <v>40</v>
      </c>
      <c r="C25" s="18"/>
      <c r="D25" s="18">
        <v>325000</v>
      </c>
      <c r="E25" s="18"/>
      <c r="F25" s="18">
        <v>390000</v>
      </c>
    </row>
    <row r="26" spans="1:6" x14ac:dyDescent="0.25">
      <c r="A26" s="16" t="s">
        <v>41</v>
      </c>
      <c r="B26" s="17" t="s">
        <v>42</v>
      </c>
      <c r="C26" s="18"/>
      <c r="D26" s="18">
        <v>50000</v>
      </c>
      <c r="E26" s="18"/>
      <c r="F26" s="18">
        <v>65000</v>
      </c>
    </row>
    <row r="27" spans="1:6" x14ac:dyDescent="0.25">
      <c r="A27" s="16" t="s">
        <v>43</v>
      </c>
      <c r="B27" s="17" t="s">
        <v>44</v>
      </c>
      <c r="C27" s="18"/>
      <c r="D27" s="18"/>
      <c r="E27" s="18"/>
      <c r="F27" s="18"/>
    </row>
    <row r="28" spans="1:6" x14ac:dyDescent="0.25">
      <c r="A28" s="16" t="s">
        <v>45</v>
      </c>
      <c r="B28" s="17" t="s">
        <v>46</v>
      </c>
      <c r="C28" s="18"/>
      <c r="D28" s="18">
        <v>17000</v>
      </c>
      <c r="E28" s="18"/>
      <c r="F28" s="18">
        <v>25000</v>
      </c>
    </row>
    <row r="29" spans="1:6" x14ac:dyDescent="0.25">
      <c r="A29" s="16" t="s">
        <v>47</v>
      </c>
      <c r="B29" s="17" t="s">
        <v>48</v>
      </c>
      <c r="C29" s="18"/>
      <c r="D29" s="18"/>
      <c r="E29" s="18"/>
      <c r="F29" s="18"/>
    </row>
    <row r="30" spans="1:6" x14ac:dyDescent="0.25">
      <c r="A30" s="16" t="s">
        <v>49</v>
      </c>
      <c r="B30" s="17" t="s">
        <v>50</v>
      </c>
      <c r="C30" s="18"/>
      <c r="D30" s="18"/>
      <c r="E30" s="18"/>
      <c r="F30" s="18"/>
    </row>
    <row r="31" spans="1:6" x14ac:dyDescent="0.25">
      <c r="A31" s="16" t="s">
        <v>51</v>
      </c>
      <c r="B31" s="17" t="s">
        <v>52</v>
      </c>
      <c r="C31" s="18"/>
      <c r="D31" s="18">
        <v>70000</v>
      </c>
      <c r="E31" s="18"/>
      <c r="F31" s="18">
        <v>75000</v>
      </c>
    </row>
    <row r="32" spans="1:6" x14ac:dyDescent="0.25">
      <c r="A32" s="16" t="s">
        <v>53</v>
      </c>
      <c r="B32" s="17" t="s">
        <v>54</v>
      </c>
      <c r="C32" s="18"/>
      <c r="D32" s="18">
        <v>65000</v>
      </c>
      <c r="E32" s="18"/>
      <c r="F32" s="18">
        <v>140000</v>
      </c>
    </row>
    <row r="33" spans="1:6" x14ac:dyDescent="0.25">
      <c r="A33" s="19" t="s">
        <v>55</v>
      </c>
      <c r="B33" s="20" t="s">
        <v>56</v>
      </c>
      <c r="C33" s="21"/>
      <c r="D33" s="21">
        <v>210000</v>
      </c>
      <c r="E33" s="21"/>
      <c r="F33" s="21">
        <v>160000</v>
      </c>
    </row>
    <row r="34" spans="1:6" x14ac:dyDescent="0.25">
      <c r="A34" s="1"/>
      <c r="B34" s="1"/>
      <c r="C34" s="1"/>
      <c r="D34" s="1"/>
      <c r="E34" s="1"/>
      <c r="F34" s="1"/>
    </row>
    <row r="35" spans="1:6" ht="15.75" thickBot="1" x14ac:dyDescent="0.3">
      <c r="A35" s="6" t="s">
        <v>57</v>
      </c>
      <c r="B35" s="6"/>
      <c r="C35" s="6"/>
      <c r="D35" s="6"/>
      <c r="E35" s="1"/>
      <c r="F35" s="1"/>
    </row>
    <row r="36" spans="1:6" ht="75" x14ac:dyDescent="0.25">
      <c r="A36" s="7" t="s">
        <v>9</v>
      </c>
      <c r="B36" s="7" t="s">
        <v>10</v>
      </c>
      <c r="C36" s="10" t="s">
        <v>58</v>
      </c>
      <c r="D36" s="8" t="s">
        <v>12</v>
      </c>
      <c r="E36" s="9" t="s">
        <v>59</v>
      </c>
      <c r="F36" s="10" t="s">
        <v>13</v>
      </c>
    </row>
    <row r="37" spans="1:6" x14ac:dyDescent="0.25">
      <c r="A37" s="24" t="s">
        <v>14</v>
      </c>
      <c r="B37" s="24"/>
      <c r="C37" s="25">
        <v>9175708</v>
      </c>
      <c r="D37" s="25">
        <v>10118067</v>
      </c>
      <c r="E37" s="25"/>
      <c r="F37" s="25">
        <f>F42+F43+F44</f>
        <v>11130000</v>
      </c>
    </row>
    <row r="38" spans="1:6" x14ac:dyDescent="0.25">
      <c r="A38" s="19" t="s">
        <v>23</v>
      </c>
      <c r="B38" s="20" t="s">
        <v>60</v>
      </c>
      <c r="C38" s="21">
        <v>9947658</v>
      </c>
      <c r="D38" s="21">
        <v>10118067</v>
      </c>
      <c r="E38" s="21"/>
      <c r="F38" s="21"/>
    </row>
    <row r="39" spans="1:6" x14ac:dyDescent="0.25">
      <c r="A39" s="22" t="s">
        <v>26</v>
      </c>
      <c r="B39" s="22"/>
      <c r="C39" s="23">
        <f>SUM(C40:C44)</f>
        <v>9947658</v>
      </c>
      <c r="D39" s="23">
        <v>10118067</v>
      </c>
      <c r="E39" s="23"/>
      <c r="F39" s="23">
        <v>11130000</v>
      </c>
    </row>
    <row r="40" spans="1:6" x14ac:dyDescent="0.25">
      <c r="A40" s="13" t="s">
        <v>27</v>
      </c>
      <c r="B40" s="14" t="s">
        <v>28</v>
      </c>
      <c r="C40" s="26">
        <v>0</v>
      </c>
      <c r="D40" s="26">
        <v>0</v>
      </c>
      <c r="E40" s="26"/>
      <c r="F40" s="26"/>
    </row>
    <row r="41" spans="1:6" x14ac:dyDescent="0.25">
      <c r="A41" s="16" t="s">
        <v>39</v>
      </c>
      <c r="B41" s="17" t="s">
        <v>40</v>
      </c>
      <c r="C41" s="27">
        <v>108264</v>
      </c>
      <c r="D41" s="27">
        <v>0</v>
      </c>
      <c r="E41" s="27"/>
      <c r="F41" s="27"/>
    </row>
    <row r="42" spans="1:6" x14ac:dyDescent="0.25">
      <c r="A42" s="16" t="s">
        <v>41</v>
      </c>
      <c r="B42" s="17" t="s">
        <v>42</v>
      </c>
      <c r="C42" s="27">
        <v>7245798</v>
      </c>
      <c r="D42" s="27">
        <v>7359197</v>
      </c>
      <c r="E42" s="27"/>
      <c r="F42" s="27">
        <v>8130000</v>
      </c>
    </row>
    <row r="43" spans="1:6" x14ac:dyDescent="0.25">
      <c r="A43" s="16" t="s">
        <v>43</v>
      </c>
      <c r="B43" s="17" t="s">
        <v>44</v>
      </c>
      <c r="C43" s="27">
        <v>2449080</v>
      </c>
      <c r="D43" s="27">
        <v>2487408</v>
      </c>
      <c r="E43" s="27"/>
      <c r="F43" s="27">
        <v>2700000</v>
      </c>
    </row>
    <row r="44" spans="1:6" ht="15.75" thickBot="1" x14ac:dyDescent="0.3">
      <c r="A44" s="19" t="s">
        <v>45</v>
      </c>
      <c r="B44" s="20" t="s">
        <v>46</v>
      </c>
      <c r="C44" s="28">
        <v>144516</v>
      </c>
      <c r="D44" s="21">
        <v>271462</v>
      </c>
      <c r="E44" s="21"/>
      <c r="F44" s="28">
        <v>300000</v>
      </c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1" t="s">
        <v>61</v>
      </c>
      <c r="B46" s="11"/>
      <c r="C46" s="12">
        <v>11325708</v>
      </c>
      <c r="D46" s="12">
        <v>10118067</v>
      </c>
      <c r="E46" s="12"/>
      <c r="F46" s="12">
        <v>11130000</v>
      </c>
    </row>
    <row r="47" spans="1:6" x14ac:dyDescent="0.25">
      <c r="A47" s="22" t="s">
        <v>62</v>
      </c>
      <c r="B47" s="22"/>
      <c r="C47" s="23">
        <v>11325708</v>
      </c>
      <c r="D47" s="23">
        <v>10118067</v>
      </c>
      <c r="E47" s="23"/>
      <c r="F47" s="23">
        <v>11130000</v>
      </c>
    </row>
    <row r="48" spans="1:6" x14ac:dyDescent="0.25">
      <c r="A48" s="29" t="s">
        <v>63</v>
      </c>
      <c r="B48" s="29"/>
      <c r="C48" s="30">
        <f>C46-C47</f>
        <v>0</v>
      </c>
      <c r="D48" s="30">
        <v>0</v>
      </c>
      <c r="E48" s="30"/>
      <c r="F48" s="30">
        <v>0</v>
      </c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 t="s">
        <v>64</v>
      </c>
      <c r="B51" s="31">
        <v>44840</v>
      </c>
      <c r="C51" s="1" t="s">
        <v>65</v>
      </c>
      <c r="D51" s="1" t="s">
        <v>66</v>
      </c>
      <c r="E51" s="1"/>
      <c r="F51" s="1"/>
    </row>
    <row r="52" spans="1:6" x14ac:dyDescent="0.25">
      <c r="A52" s="1"/>
      <c r="B52" s="1"/>
      <c r="C52" s="1"/>
      <c r="D52" s="1"/>
      <c r="E52" s="1"/>
      <c r="F52" s="1"/>
    </row>
  </sheetData>
  <mergeCells count="11">
    <mergeCell ref="A37:B37"/>
    <mergeCell ref="A39:B39"/>
    <mergeCell ref="A46:B46"/>
    <mergeCell ref="A47:B47"/>
    <mergeCell ref="A48:B48"/>
    <mergeCell ref="A5:F5"/>
    <mergeCell ref="A6:F6"/>
    <mergeCell ref="A8:D8"/>
    <mergeCell ref="A10:B10"/>
    <mergeCell ref="A18:B18"/>
    <mergeCell ref="A35:D3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2022-10-06T09:40:44Z</dcterms:created>
  <dcterms:modified xsi:type="dcterms:W3CDTF">2022-10-06T09:42:09Z</dcterms:modified>
</cp:coreProperties>
</file>